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fn.SINGLE" hidden="1">#NAME?</definedName>
    <definedName name="_xlnm.Print_Area" localSheetId="1">'criterii de evaluare '!$A$5:$L$40</definedName>
    <definedName name="_xlnm.Print_Titles" localSheetId="0">'categorie'!$A:$B</definedName>
    <definedName name="_xlnm.Print_Titles" localSheetId="1">'criterii de evaluare '!$8:$10</definedName>
  </definedNames>
  <calcPr fullCalcOnLoad="1"/>
</workbook>
</file>

<file path=xl/sharedStrings.xml><?xml version="1.0" encoding="utf-8"?>
<sst xmlns="http://schemas.openxmlformats.org/spreadsheetml/2006/main" count="99" uniqueCount="95">
  <si>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</si>
  <si>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</si>
  <si>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</si>
  <si>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</si>
  <si>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</si>
  <si>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</si>
  <si>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</si>
  <si>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</si>
  <si>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</si>
  <si>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</si>
  <si>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</si>
  <si>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</si>
  <si>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</si>
  <si>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</si>
  <si>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</si>
  <si>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</si>
  <si>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</si>
  <si>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</si>
  <si>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</si>
  <si>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</si>
  <si>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</si>
  <si>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</si>
  <si>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</si>
  <si>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</si>
  <si>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</si>
  <si>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</si>
  <si>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</si>
  <si>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</si>
  <si>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</si>
  <si>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</si>
  <si>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</si>
  <si>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</si>
  <si>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</si>
  <si>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</si>
  <si>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</si>
  <si>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</si>
  <si>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</si>
  <si>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</si>
  <si>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</si>
  <si>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</si>
  <si>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</si>
  <si>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</si>
  <si>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</si>
  <si>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</si>
  <si>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</si>
  <si>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</si>
  <si>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</si>
  <si>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</si>
  <si>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</si>
  <si>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</si>
  <si>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</si>
  <si>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</si>
  <si>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</si>
  <si>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</si>
  <si>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</si>
  <si>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</si>
  <si>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</si>
  <si>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</si>
  <si>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</si>
  <si>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</si>
  <si>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</si>
  <si>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</si>
  <si>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</si>
  <si>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</si>
  <si>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</si>
  <si>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</si>
  <si>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</si>
  <si>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</si>
  <si>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</si>
  <si>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</si>
  <si>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</si>
  <si>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</si>
  <si>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</si>
  <si>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</si>
  <si>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</si>
  <si>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</si>
  <si>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</si>
  <si>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</si>
  <si>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</si>
  <si>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</si>
  <si>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</si>
  <si>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</si>
  <si>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</si>
  <si>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</si>
  <si>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</si>
  <si>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</si>
  <si>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</si>
  <si>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</si>
  <si>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</si>
  <si>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Sef Serviciu decontare</t>
  </si>
  <si>
    <t>servicii medicale</t>
  </si>
  <si>
    <t>dr.Pascale Catalin</t>
  </si>
  <si>
    <t>pe luna Martie 2024</t>
  </si>
  <si>
    <t>01.03.2024</t>
  </si>
  <si>
    <t xml:space="preserve">  Lista furnizorilor de radiologie-imagistica medicala din judetul Dambovita si sumele repartizate pentru luna MARTIE 2024 ,utilizand criteriile din anexa 20 la Ordinul MS/CNAS nr. 1857/411/2023 si punctajul obtinut de furnizori la contractare, actualizat la zi, conform Filei de Buget nr. VH 560/31.01.2024 si VH 707/06.02.2024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</si>
</sst>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8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9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9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0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0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5"/>
  <sheetViews>
    <sheetView showGridLines="0" tabSelected="1" zoomScalePageLayoutView="0" workbookViewId="0" topLeftCell="A1">
      <selection activeCell="A8" sqref="A8:A10"/>
    </sheetView>
  </sheetViews>
  <sheetFormatPr defaultColWidth="9.140625" defaultRowHeight="12.75"/>
  <cols>
    <col min="1" max="1" width="30.710937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2" ht="12.75">
      <c r="A2" s="51"/>
    </row>
    <row r="5" spans="1:8" ht="12.75" customHeight="1">
      <c r="A5" s="66" t="s">
        <v>94</v>
      </c>
      <c r="B5" s="66"/>
      <c r="C5" s="66"/>
      <c r="D5" s="66"/>
      <c r="E5" s="67"/>
      <c r="F5" s="67"/>
      <c r="G5" s="67"/>
      <c r="H5" s="67"/>
    </row>
    <row r="6" spans="1:8" ht="6.75" customHeight="1">
      <c r="A6" s="66"/>
      <c r="B6" s="66"/>
      <c r="C6" s="66"/>
      <c r="D6" s="66"/>
      <c r="E6" s="67"/>
      <c r="F6" s="67"/>
      <c r="G6" s="67"/>
      <c r="H6" s="67"/>
    </row>
    <row r="7" spans="1:8" ht="20.25" customHeight="1">
      <c r="A7" s="68"/>
      <c r="B7" s="68"/>
      <c r="C7" s="68"/>
      <c r="D7" s="68"/>
      <c r="E7" s="67"/>
      <c r="F7" s="67"/>
      <c r="G7" s="67"/>
      <c r="H7" s="67"/>
    </row>
    <row r="8" spans="1:6" s="15" customFormat="1" ht="27" customHeight="1">
      <c r="A8" s="61" t="s">
        <v>0</v>
      </c>
      <c r="B8" s="57" t="s">
        <v>79</v>
      </c>
      <c r="C8" s="64" t="s">
        <v>14</v>
      </c>
      <c r="D8" s="65"/>
      <c r="E8" s="64" t="s">
        <v>81</v>
      </c>
      <c r="F8" s="65"/>
    </row>
    <row r="9" spans="1:6" s="26" customFormat="1" ht="24" customHeight="1">
      <c r="A9" s="62"/>
      <c r="B9" s="58" t="s">
        <v>92</v>
      </c>
      <c r="C9" s="31">
        <v>0.9</v>
      </c>
      <c r="D9" s="32">
        <v>1</v>
      </c>
      <c r="E9" s="31">
        <v>0.1</v>
      </c>
      <c r="F9" s="32">
        <v>1</v>
      </c>
    </row>
    <row r="10" spans="1:6" s="15" customFormat="1" ht="16.5" customHeight="1">
      <c r="A10" s="63"/>
      <c r="B10" s="17">
        <v>1024400</v>
      </c>
      <c r="C10" s="16" t="s">
        <v>3</v>
      </c>
      <c r="D10" s="16" t="s">
        <v>5</v>
      </c>
      <c r="E10" s="16" t="s">
        <v>3</v>
      </c>
      <c r="F10" s="16" t="s">
        <v>5</v>
      </c>
    </row>
    <row r="11" spans="1:6" s="25" customFormat="1" ht="15" customHeight="1">
      <c r="A11" s="33"/>
      <c r="B11" s="34"/>
      <c r="C11" s="35"/>
      <c r="D11" s="35">
        <v>921960</v>
      </c>
      <c r="E11" s="35"/>
      <c r="F11" s="35">
        <v>102440</v>
      </c>
    </row>
    <row r="12" spans="1:6" ht="12.75">
      <c r="A12" s="2" t="s">
        <v>75</v>
      </c>
      <c r="B12" s="52">
        <f>D12+F12</f>
        <v>213243.73862400002</v>
      </c>
      <c r="C12" s="36">
        <v>1018.88</v>
      </c>
      <c r="D12" s="18">
        <f aca="true" t="shared" si="0" ref="D12:D18">C12*$D$20</f>
        <v>213243.73862400002</v>
      </c>
      <c r="E12" s="36">
        <v>0</v>
      </c>
      <c r="F12" s="18">
        <f>E12*$F$20</f>
        <v>0</v>
      </c>
    </row>
    <row r="13" spans="1:6" ht="12.75">
      <c r="A13" s="2" t="s">
        <v>74</v>
      </c>
      <c r="B13" s="52">
        <f aca="true" t="shared" si="1" ref="B13:B18">D13+F13</f>
        <v>174497.455125</v>
      </c>
      <c r="C13" s="36">
        <v>833.75</v>
      </c>
      <c r="D13" s="18">
        <f t="shared" si="0"/>
        <v>174497.455125</v>
      </c>
      <c r="E13" s="36">
        <v>0</v>
      </c>
      <c r="F13" s="18">
        <f aca="true" t="shared" si="2" ref="F13:F18">E13*$F$20</f>
        <v>0</v>
      </c>
    </row>
    <row r="14" spans="1:6" ht="12.75">
      <c r="A14" s="2" t="str">
        <f>categorie!A10</f>
        <v>Almina Trading SRL Targoviste</v>
      </c>
      <c r="B14" s="52">
        <f t="shared" si="1"/>
        <v>344591.19210000004</v>
      </c>
      <c r="C14" s="36">
        <v>1157</v>
      </c>
      <c r="D14" s="18">
        <f t="shared" si="0"/>
        <v>242151.19110000003</v>
      </c>
      <c r="E14" s="36">
        <v>30</v>
      </c>
      <c r="F14" s="18">
        <f>E14*$F$20</f>
        <v>102440.001</v>
      </c>
    </row>
    <row r="15" spans="1:6" ht="12.75">
      <c r="A15" s="4" t="str">
        <f>categorie!A8</f>
        <v>Prolife SRL Targoviste</v>
      </c>
      <c r="B15" s="52">
        <f>D15+F15</f>
        <v>149539.34835000001</v>
      </c>
      <c r="C15" s="49">
        <v>714.5</v>
      </c>
      <c r="D15" s="18">
        <f t="shared" si="0"/>
        <v>149539.34835000001</v>
      </c>
      <c r="E15" s="49">
        <v>0</v>
      </c>
      <c r="F15" s="18">
        <f t="shared" si="2"/>
        <v>0</v>
      </c>
    </row>
    <row r="16" spans="1:6" ht="12.75">
      <c r="A16" s="2" t="s">
        <v>76</v>
      </c>
      <c r="B16" s="52">
        <f t="shared" si="1"/>
        <v>32231.0142</v>
      </c>
      <c r="C16" s="36">
        <v>154</v>
      </c>
      <c r="D16" s="18">
        <f t="shared" si="0"/>
        <v>32231.0142</v>
      </c>
      <c r="E16" s="36">
        <v>0</v>
      </c>
      <c r="F16" s="18">
        <f t="shared" si="2"/>
        <v>0</v>
      </c>
    </row>
    <row r="17" spans="1:6" ht="12.75">
      <c r="A17" s="2" t="s">
        <v>77</v>
      </c>
      <c r="B17" s="52">
        <f t="shared" si="1"/>
        <v>39137.6601</v>
      </c>
      <c r="C17" s="36">
        <v>187</v>
      </c>
      <c r="D17" s="18">
        <f t="shared" si="0"/>
        <v>39137.6601</v>
      </c>
      <c r="E17" s="36">
        <v>0</v>
      </c>
      <c r="F17" s="18">
        <f t="shared" si="2"/>
        <v>0</v>
      </c>
    </row>
    <row r="18" spans="1:6" ht="12.75">
      <c r="A18" s="2" t="s">
        <v>80</v>
      </c>
      <c r="B18" s="52">
        <f t="shared" si="1"/>
        <v>71159.382</v>
      </c>
      <c r="C18" s="36">
        <v>340</v>
      </c>
      <c r="D18" s="18">
        <f t="shared" si="0"/>
        <v>71159.382</v>
      </c>
      <c r="E18" s="36">
        <v>0</v>
      </c>
      <c r="F18" s="18">
        <f t="shared" si="2"/>
        <v>0</v>
      </c>
    </row>
    <row r="19" spans="1:6" ht="12.75">
      <c r="A19" s="14" t="s">
        <v>18</v>
      </c>
      <c r="B19" s="7">
        <f>SUM(B12:B18)</f>
        <v>1024399.790499</v>
      </c>
      <c r="C19" s="7">
        <f>SUM(C12:C18)</f>
        <v>4405.13</v>
      </c>
      <c r="D19" s="7">
        <f>SUM(D12:D18)</f>
        <v>921959.789499</v>
      </c>
      <c r="E19" s="7">
        <f>SUM(E12:E18)</f>
        <v>30</v>
      </c>
      <c r="F19" s="7">
        <f>SUM(F12:F18)</f>
        <v>102440.001</v>
      </c>
    </row>
    <row r="20" spans="1:6" ht="12.75">
      <c r="A20" s="2" t="s">
        <v>4</v>
      </c>
      <c r="B20" s="5"/>
      <c r="C20" s="8"/>
      <c r="D20" s="8">
        <f>ROUND(D11/C19,4)</f>
        <v>209.2923</v>
      </c>
      <c r="E20" s="8"/>
      <c r="F20" s="8">
        <f>ROUND(F11/E19,4)</f>
        <v>3414.6667</v>
      </c>
    </row>
    <row r="21" spans="1:9" ht="12.75">
      <c r="A21" s="55"/>
      <c r="B21" s="55"/>
      <c r="C21" s="55"/>
      <c r="D21" s="55"/>
      <c r="E21" s="55"/>
      <c r="F21" s="55"/>
      <c r="G21" s="55"/>
      <c r="H21" s="55"/>
      <c r="I21" s="55"/>
    </row>
    <row r="22" spans="2:4" ht="12.75">
      <c r="B22" s="1" t="s">
        <v>82</v>
      </c>
      <c r="C22" s="1"/>
      <c r="D22" s="1"/>
    </row>
    <row r="23" spans="2:4" ht="12.75">
      <c r="B23" s="1" t="s">
        <v>84</v>
      </c>
      <c r="C23" s="1"/>
      <c r="D23" s="1"/>
    </row>
    <row r="24" spans="2:4" ht="12.75">
      <c r="B24" s="1"/>
      <c r="C24" s="1"/>
      <c r="D24" s="1"/>
    </row>
    <row r="25" spans="2:4" ht="12.75" customHeight="1">
      <c r="B25" s="1"/>
      <c r="C25" s="1"/>
      <c r="D25" s="1"/>
    </row>
    <row r="26" spans="1:4" ht="12.75">
      <c r="A26" s="3"/>
      <c r="B26" s="3"/>
      <c r="C26" s="3"/>
      <c r="D26" s="3"/>
    </row>
    <row r="27" spans="1:5" ht="12.75">
      <c r="A27" s="1" t="s">
        <v>10</v>
      </c>
      <c r="B27" s="1"/>
      <c r="C27" s="1"/>
      <c r="D27" s="1" t="s">
        <v>15</v>
      </c>
      <c r="E27" s="3"/>
    </row>
    <row r="28" spans="1:5" ht="12.75">
      <c r="A28" s="1" t="s">
        <v>83</v>
      </c>
      <c r="B28" s="1"/>
      <c r="C28" s="1"/>
      <c r="D28" s="1"/>
      <c r="E28" s="1" t="s">
        <v>87</v>
      </c>
    </row>
    <row r="29" spans="2:4" ht="12.75">
      <c r="B29" s="1"/>
      <c r="C29" s="1"/>
      <c r="D29" s="3"/>
    </row>
    <row r="30" spans="2:4" ht="12.75">
      <c r="B30" s="1"/>
      <c r="C30" s="1"/>
      <c r="D30" s="3"/>
    </row>
    <row r="31" spans="2:15" ht="12.75">
      <c r="B31" s="3"/>
      <c r="C31" s="3"/>
      <c r="D31" s="3"/>
      <c r="O31" s="26"/>
    </row>
    <row r="32" spans="1:15" ht="12.75">
      <c r="A32" s="3"/>
      <c r="B32" s="56" t="s">
        <v>89</v>
      </c>
      <c r="C32" s="1"/>
      <c r="D32" s="3"/>
      <c r="G32" s="3" t="s">
        <v>85</v>
      </c>
      <c r="O32" s="15"/>
    </row>
    <row r="33" spans="1:15" ht="12.75">
      <c r="A33" s="3"/>
      <c r="B33" s="56" t="s">
        <v>90</v>
      </c>
      <c r="C33" s="1"/>
      <c r="D33" s="3"/>
      <c r="G33" s="3" t="s">
        <v>88</v>
      </c>
      <c r="O33" s="15"/>
    </row>
    <row r="34" spans="1:15" ht="12.75">
      <c r="A34" s="3"/>
      <c r="B34" s="3" t="s">
        <v>91</v>
      </c>
      <c r="C34" s="50"/>
      <c r="D34" s="3"/>
      <c r="E34" s="50"/>
      <c r="G34" s="3" t="s">
        <v>78</v>
      </c>
      <c r="H34" s="50"/>
      <c r="O34" s="25"/>
    </row>
    <row r="35" spans="1:7" ht="12.75">
      <c r="A35" s="3"/>
      <c r="B35" s="3"/>
      <c r="C35" s="3"/>
      <c r="D35" s="3"/>
      <c r="G35" s="3"/>
    </row>
    <row r="36" spans="1:9" ht="12.75">
      <c r="A36" s="3"/>
      <c r="B36" s="3"/>
      <c r="C36" s="3"/>
      <c r="D36" s="3"/>
      <c r="F36" s="54"/>
      <c r="G36" s="1" t="s">
        <v>93</v>
      </c>
      <c r="I36" s="54"/>
    </row>
    <row r="37" spans="1:4" ht="12.75">
      <c r="A37" s="50"/>
      <c r="B37" s="3"/>
      <c r="C37" s="3"/>
      <c r="D37" s="3"/>
    </row>
    <row r="38" spans="1:5" ht="12.75">
      <c r="A38" s="3"/>
      <c r="B38" s="3"/>
      <c r="C38" s="3"/>
      <c r="D38" s="3"/>
      <c r="E38" s="50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15" ht="12.75">
      <c r="A44" s="3"/>
      <c r="B44" s="3"/>
      <c r="C44" s="3"/>
      <c r="D44" s="3"/>
      <c r="O44" s="53"/>
    </row>
    <row r="45" spans="1:4" ht="12.75">
      <c r="A45" s="3"/>
      <c r="B45" s="3"/>
      <c r="C45" s="3"/>
      <c r="D45" s="3"/>
    </row>
  </sheetData>
  <sheetProtection/>
  <mergeCells count="4">
    <mergeCell ref="A8:A10"/>
    <mergeCell ref="C8:D8"/>
    <mergeCell ref="E8:F8"/>
    <mergeCell ref="A5:H7"/>
  </mergeCells>
  <printOptions/>
  <pageMargins left="0.81" right="0" top="0.2" bottom="0.19" header="0.19" footer="0.1968503937007874"/>
  <pageSetup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2024-03-01T10:25:25Z</cp:lastPrinted>
  <dcterms:created xsi:type="dcterms:W3CDTF">2003-01-21T08:22:40Z</dcterms:created>
  <dcterms:modified xsi:type="dcterms:W3CDTF">2024-03-04T09:03:22Z</dcterms:modified>
  <cp:category/>
  <cp:version/>
  <cp:contentType/>
  <cp:contentStatus/>
</cp:coreProperties>
</file>